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8c5032c895e8c0/Desktop/Ash/1. 2022-23/Finance/"/>
    </mc:Choice>
  </mc:AlternateContent>
  <xr:revisionPtr revIDLastSave="23" documentId="8_{EED8EBA5-AF89-4D13-B972-D58B9A6CFB4B}" xr6:coauthVersionLast="47" xr6:coauthVersionMax="47" xr10:uidLastSave="{02BAE9A5-F92D-4A32-BF86-A7693DF4200E}"/>
  <bookViews>
    <workbookView xWindow="28680" yWindow="0" windowWidth="29040" windowHeight="15720" xr2:uid="{00000000-000D-0000-FFFF-FFFF00000000}"/>
  </bookViews>
  <sheets>
    <sheet name="Budget For website" sheetId="30" r:id="rId1"/>
  </sheets>
  <definedNames>
    <definedName name="_xlnm.Print_Area" localSheetId="0">'Budget For website'!$A$1:$F$71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30" l="1"/>
  <c r="B41" i="30"/>
  <c r="B29" i="30"/>
  <c r="B16" i="30"/>
  <c r="C71" i="30"/>
  <c r="C58" i="30"/>
  <c r="B57" i="30"/>
  <c r="E56" i="30"/>
  <c r="E55" i="30"/>
  <c r="E54" i="30"/>
  <c r="E53" i="30"/>
  <c r="E52" i="30"/>
  <c r="E51" i="30"/>
  <c r="E50" i="30"/>
  <c r="E49" i="30"/>
  <c r="E48" i="30"/>
  <c r="E47" i="30"/>
  <c r="E57" i="30" l="1"/>
</calcChain>
</file>

<file path=xl/sharedStrings.xml><?xml version="1.0" encoding="utf-8"?>
<sst xmlns="http://schemas.openxmlformats.org/spreadsheetml/2006/main" count="84" uniqueCount="79">
  <si>
    <t>TOTAL</t>
  </si>
  <si>
    <t>projects with ring fenced reserves:</t>
  </si>
  <si>
    <t>Village Car Park</t>
  </si>
  <si>
    <t>Notes</t>
  </si>
  <si>
    <t>Budget Line</t>
  </si>
  <si>
    <t>PARISH</t>
  </si>
  <si>
    <t>Ranger</t>
  </si>
  <si>
    <t xml:space="preserve">General maintenance - Grass &amp; Grounds </t>
  </si>
  <si>
    <t>General Maintenance - Trees</t>
  </si>
  <si>
    <t xml:space="preserve"> Pavilion maintenance(inc. servicing &amp; cleaning)</t>
  </si>
  <si>
    <t>Parish utilities (Electric, water, WiFi)</t>
  </si>
  <si>
    <t>Pavilion car park and accessway maintenance</t>
  </si>
  <si>
    <t>Defibrillator maintenance</t>
  </si>
  <si>
    <t>OFFICE &amp; ADMIN</t>
  </si>
  <si>
    <t>clerks salary</t>
  </si>
  <si>
    <t>audit fees</t>
  </si>
  <si>
    <t>insurance</t>
  </si>
  <si>
    <t>Subs (Parish online, Scribe, NALC&amp; SALC,ICO)</t>
  </si>
  <si>
    <t>General admin</t>
  </si>
  <si>
    <t>Training (Councillors &amp; Clerk)</t>
  </si>
  <si>
    <t>PROJECTS (*ring fenced)</t>
  </si>
  <si>
    <t xml:space="preserve">*Defibrillator - replacement unit &amp; parts fund </t>
  </si>
  <si>
    <t>To Reserves</t>
  </si>
  <si>
    <t>*pavilion refurbishment</t>
  </si>
  <si>
    <t>*churchyard walls &amp; gate maintenance</t>
  </si>
  <si>
    <t>*laptop replacement fund - NEW</t>
  </si>
  <si>
    <t>*Bus stop shelter</t>
  </si>
  <si>
    <t xml:space="preserve">Cemetery extension </t>
  </si>
  <si>
    <t>Pavilion refurbishment</t>
  </si>
  <si>
    <t>Village Car park fence &amp; maintenance</t>
  </si>
  <si>
    <t>Cemetery extension - reinstate burial ground</t>
  </si>
  <si>
    <t>Defibrillator reserve</t>
  </si>
  <si>
    <t>Bus Shelter</t>
  </si>
  <si>
    <t>Admin - 12 mths running costs held in reserves</t>
  </si>
  <si>
    <t>TOTAL RESERVES</t>
  </si>
  <si>
    <t>Guidance Notes (approx costings)</t>
  </si>
  <si>
    <t>Ranger day cost</t>
  </si>
  <si>
    <t>£35-£50</t>
  </si>
  <si>
    <t>fencing and play area repairs/maintenance</t>
  </si>
  <si>
    <t>*play area equipment replacement</t>
  </si>
  <si>
    <t>Churchyard wall and gate &amp; legal fees</t>
  </si>
  <si>
    <t>Pavilion car park maintenance</t>
  </si>
  <si>
    <t>SSDC CIL payments</t>
  </si>
  <si>
    <t>Fencing per m</t>
  </si>
  <si>
    <t>CIL payments</t>
  </si>
  <si>
    <t>2022 Budget</t>
  </si>
  <si>
    <t>Communication costs (RENAME)</t>
  </si>
  <si>
    <t>Legal costs (FOI, data protection)NEW</t>
  </si>
  <si>
    <t>FINAL FY23-24 PRECEPT (PC agreed)</t>
  </si>
  <si>
    <t>Play area inspections &amp; maintenance</t>
  </si>
  <si>
    <t>Mileage, postage, printing, payroll, election,</t>
  </si>
  <si>
    <t>Gross salary</t>
  </si>
  <si>
    <t>New play equip</t>
  </si>
  <si>
    <t>Total at 31/3/2022</t>
  </si>
  <si>
    <t>Budget additions FY2022-23</t>
  </si>
  <si>
    <t>Projected Total Reserves at 31/3/2023</t>
  </si>
  <si>
    <t>Notes (to be added at EoY)</t>
  </si>
  <si>
    <t>Laptop replacement fund</t>
  </si>
  <si>
    <t>In year xfer to budget line(-)</t>
  </si>
  <si>
    <t>Play Area 2022 contributions</t>
  </si>
  <si>
    <t>Xfer to Play Area Reserve</t>
  </si>
  <si>
    <t>Sum from Admin reserve</t>
  </si>
  <si>
    <t xml:space="preserve">Projected receipts = £4K (to date without £1K MW gate) + £1500 (Pavilion) + £5750 (Grants) = £11250 </t>
  </si>
  <si>
    <r>
      <rPr>
        <b/>
        <sz val="11"/>
        <color theme="1"/>
        <rFont val="Calibri"/>
        <family val="2"/>
        <scheme val="minor"/>
      </rPr>
      <t xml:space="preserve">Total Reserves (Dec 22) = £102231 </t>
    </r>
    <r>
      <rPr>
        <sz val="11"/>
        <color theme="1"/>
        <rFont val="Calibri"/>
        <family val="2"/>
        <scheme val="minor"/>
      </rPr>
      <t>(Carried forward)</t>
    </r>
    <r>
      <rPr>
        <b/>
        <sz val="11"/>
        <color theme="1"/>
        <rFont val="Calibri"/>
        <family val="2"/>
        <scheme val="minor"/>
      </rPr>
      <t xml:space="preserve"> + £42250</t>
    </r>
    <r>
      <rPr>
        <sz val="11"/>
        <color theme="1"/>
        <rFont val="Calibri"/>
        <family val="2"/>
        <scheme val="minor"/>
      </rPr>
      <t xml:space="preserve"> (Precept)</t>
    </r>
    <r>
      <rPr>
        <b/>
        <sz val="11"/>
        <color theme="1"/>
        <rFont val="Calibri"/>
        <family val="2"/>
        <scheme val="minor"/>
      </rPr>
      <t>+ £11250</t>
    </r>
    <r>
      <rPr>
        <sz val="11"/>
        <color theme="1"/>
        <rFont val="Calibri"/>
        <family val="2"/>
        <scheme val="minor"/>
      </rPr>
      <t xml:space="preserve"> (Receipts)</t>
    </r>
    <r>
      <rPr>
        <b/>
        <sz val="11"/>
        <color theme="1"/>
        <rFont val="Calibri"/>
        <family val="2"/>
        <scheme val="minor"/>
      </rPr>
      <t>- £64932</t>
    </r>
    <r>
      <rPr>
        <sz val="11"/>
        <color theme="1"/>
        <rFont val="Calibri"/>
        <family val="2"/>
        <scheme val="minor"/>
      </rPr>
      <t xml:space="preserve">  (total expenditure) </t>
    </r>
    <r>
      <rPr>
        <b/>
        <sz val="11"/>
        <color theme="1"/>
        <rFont val="Calibri"/>
        <family val="2"/>
        <scheme val="minor"/>
      </rPr>
      <t>= £90799</t>
    </r>
  </si>
  <si>
    <t>Should be 50-75% of running costs</t>
  </si>
  <si>
    <t>£1000 SSDC grant approved but not received</t>
  </si>
  <si>
    <t>£1000 from SSDC grant approved but not received</t>
  </si>
  <si>
    <t>Play area enhancement</t>
  </si>
  <si>
    <t>£3750 From SSDC grant approved bu not received</t>
  </si>
  <si>
    <t>Noticeboard</t>
  </si>
  <si>
    <t>Election</t>
  </si>
  <si>
    <t>Biodiversity</t>
  </si>
  <si>
    <t>New trees</t>
  </si>
  <si>
    <t>Memorial Inspection</t>
  </si>
  <si>
    <t>Total fund £7500 to include grant of £3750</t>
  </si>
  <si>
    <t>Total fund £8000 to include £1000 grant and £2500 reserve</t>
  </si>
  <si>
    <t>Street planting £600, MW grant £860, Coronation £1000</t>
  </si>
  <si>
    <t>Street planting/ MW grant/ Coronation - S137</t>
  </si>
  <si>
    <t>includes defib donations received 2022-23 year (£**)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</si>
</sst>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.00_);[Red]\(&quot;£&quot;#,##0.0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5" borderId="0" applyNumberFormat="0" applyBorder="0" applyAlignment="0" applyProtection="0"/>
    <xf numFmtId="0" fontId="8" fillId="8" borderId="0" applyNumberFormat="0" applyBorder="0" applyAlignment="0" applyProtection="0"/>
    <xf numFmtId="0" fontId="2" fillId="0" borderId="0"/>
    <xf numFmtId="0" fontId="2" fillId="9" borderId="0" applyNumberFormat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0" fontId="6" fillId="10" borderId="5" xfId="0" applyFont="1" applyFill="1" applyBorder="1" applyAlignment="1">
      <alignment horizontal="center" vertical="center" wrapText="1"/>
    </xf>
    <xf numFmtId="165" fontId="6" fillId="10" borderId="6" xfId="1" applyNumberFormat="1" applyFont="1" applyFill="1" applyBorder="1" applyAlignment="1">
      <alignment horizontal="center" vertical="center" wrapText="1"/>
    </xf>
    <xf numFmtId="0" fontId="6" fillId="11" borderId="7" xfId="0" applyFont="1" applyFill="1" applyBorder="1"/>
    <xf numFmtId="165" fontId="6" fillId="11" borderId="7" xfId="1" applyNumberFormat="1" applyFont="1" applyFill="1" applyBorder="1"/>
    <xf numFmtId="165" fontId="6" fillId="12" borderId="10" xfId="1" applyNumberFormat="1" applyFont="1" applyFill="1" applyBorder="1"/>
    <xf numFmtId="165" fontId="6" fillId="13" borderId="10" xfId="1" applyNumberFormat="1" applyFont="1" applyFill="1" applyBorder="1"/>
    <xf numFmtId="165" fontId="6" fillId="14" borderId="10" xfId="1" applyNumberFormat="1" applyFont="1" applyFill="1" applyBorder="1"/>
    <xf numFmtId="165" fontId="6" fillId="15" borderId="10" xfId="1" applyNumberFormat="1" applyFont="1" applyFill="1" applyBorder="1"/>
    <xf numFmtId="0" fontId="6" fillId="6" borderId="13" xfId="0" applyFont="1" applyFill="1" applyBorder="1" applyAlignment="1">
      <alignment horizontal="left"/>
    </xf>
    <xf numFmtId="165" fontId="6" fillId="6" borderId="14" xfId="1" applyNumberFormat="1" applyFont="1" applyFill="1" applyBorder="1"/>
    <xf numFmtId="165" fontId="6" fillId="6" borderId="15" xfId="1" applyNumberFormat="1" applyFont="1" applyFill="1" applyBorder="1"/>
    <xf numFmtId="0" fontId="6" fillId="11" borderId="7" xfId="0" applyFont="1" applyFill="1" applyBorder="1" applyAlignment="1">
      <alignment horizontal="left"/>
    </xf>
    <xf numFmtId="165" fontId="6" fillId="16" borderId="10" xfId="1" applyNumberFormat="1" applyFont="1" applyFill="1" applyBorder="1"/>
    <xf numFmtId="0" fontId="6" fillId="6" borderId="13" xfId="0" applyFont="1" applyFill="1" applyBorder="1"/>
    <xf numFmtId="165" fontId="6" fillId="7" borderId="10" xfId="1" applyNumberFormat="1" applyFont="1" applyFill="1" applyBorder="1"/>
    <xf numFmtId="165" fontId="6" fillId="7" borderId="19" xfId="1" applyNumberFormat="1" applyFont="1" applyFill="1" applyBorder="1"/>
    <xf numFmtId="0" fontId="6" fillId="6" borderId="18" xfId="0" applyFont="1" applyFill="1" applyBorder="1" applyAlignment="1">
      <alignment horizontal="left"/>
    </xf>
    <xf numFmtId="165" fontId="6" fillId="6" borderId="19" xfId="1" applyNumberFormat="1" applyFont="1" applyFill="1" applyBorder="1"/>
    <xf numFmtId="165" fontId="6" fillId="6" borderId="4" xfId="1" applyNumberFormat="1" applyFont="1" applyFill="1" applyBorder="1"/>
    <xf numFmtId="0" fontId="9" fillId="17" borderId="21" xfId="0" applyFont="1" applyFill="1" applyBorder="1" applyAlignment="1">
      <alignment horizontal="left"/>
    </xf>
    <xf numFmtId="165" fontId="9" fillId="17" borderId="21" xfId="1" applyNumberFormat="1" applyFont="1" applyFill="1" applyBorder="1" applyAlignment="1">
      <alignment vertical="center"/>
    </xf>
    <xf numFmtId="165" fontId="10" fillId="17" borderId="21" xfId="9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0" fontId="6" fillId="10" borderId="0" xfId="0" applyFont="1" applyFill="1" applyAlignment="1">
      <alignment wrapText="1"/>
    </xf>
    <xf numFmtId="44" fontId="6" fillId="10" borderId="0" xfId="1" applyFont="1" applyFill="1" applyBorder="1" applyAlignment="1">
      <alignment wrapText="1"/>
    </xf>
    <xf numFmtId="0" fontId="6" fillId="17" borderId="1" xfId="0" applyFont="1" applyFill="1" applyBorder="1"/>
    <xf numFmtId="164" fontId="6" fillId="17" borderId="1" xfId="0" applyNumberFormat="1" applyFont="1" applyFill="1" applyBorder="1"/>
    <xf numFmtId="164" fontId="6" fillId="17" borderId="1" xfId="1" applyNumberFormat="1" applyFont="1" applyFill="1" applyBorder="1"/>
    <xf numFmtId="165" fontId="6" fillId="11" borderId="8" xfId="1" applyNumberFormat="1" applyFont="1" applyFill="1" applyBorder="1"/>
    <xf numFmtId="165" fontId="6" fillId="0" borderId="16" xfId="1" applyNumberFormat="1" applyFont="1" applyBorder="1"/>
    <xf numFmtId="8" fontId="5" fillId="0" borderId="0" xfId="1" applyNumberFormat="1" applyFont="1"/>
    <xf numFmtId="6" fontId="6" fillId="0" borderId="0" xfId="1" applyNumberFormat="1" applyFont="1" applyBorder="1"/>
    <xf numFmtId="165" fontId="6" fillId="16" borderId="19" xfId="1" applyNumberFormat="1" applyFont="1" applyFill="1" applyBorder="1"/>
    <xf numFmtId="6" fontId="6" fillId="6" borderId="0" xfId="1" applyNumberFormat="1" applyFont="1" applyFill="1" applyBorder="1"/>
    <xf numFmtId="0" fontId="2" fillId="0" borderId="0" xfId="0" applyFont="1"/>
    <xf numFmtId="44" fontId="2" fillId="0" borderId="0" xfId="1" applyFont="1" applyBorder="1"/>
    <xf numFmtId="44" fontId="2" fillId="0" borderId="0" xfId="1" applyFont="1" applyFill="1" applyBorder="1"/>
    <xf numFmtId="165" fontId="2" fillId="0" borderId="0" xfId="1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6" fontId="2" fillId="0" borderId="0" xfId="0" applyNumberFormat="1" applyFont="1"/>
    <xf numFmtId="6" fontId="2" fillId="0" borderId="0" xfId="1" applyNumberFormat="1" applyFont="1" applyBorder="1"/>
    <xf numFmtId="164" fontId="2" fillId="0" borderId="0" xfId="1" applyNumberFormat="1" applyFont="1" applyFill="1" applyBorder="1"/>
    <xf numFmtId="0" fontId="2" fillId="18" borderId="0" xfId="1" applyNumberFormat="1" applyFont="1" applyFill="1" applyBorder="1"/>
    <xf numFmtId="44" fontId="2" fillId="18" borderId="0" xfId="1" applyFont="1" applyFill="1" applyBorder="1"/>
    <xf numFmtId="165" fontId="2" fillId="0" borderId="1" xfId="1" applyNumberFormat="1" applyFont="1" applyBorder="1"/>
    <xf numFmtId="165" fontId="2" fillId="0" borderId="0" xfId="1" applyNumberFormat="1" applyFont="1" applyFill="1" applyBorder="1"/>
    <xf numFmtId="164" fontId="2" fillId="3" borderId="0" xfId="1" applyNumberFormat="1" applyFont="1" applyFill="1" applyBorder="1" applyAlignment="1">
      <alignment horizontal="right"/>
    </xf>
    <xf numFmtId="164" fontId="2" fillId="0" borderId="0" xfId="0" applyNumberFormat="1" applyFont="1"/>
    <xf numFmtId="164" fontId="2" fillId="0" borderId="0" xfId="10" applyNumberFormat="1"/>
    <xf numFmtId="164" fontId="2" fillId="0" borderId="0" xfId="1" applyNumberFormat="1" applyFont="1" applyBorder="1"/>
    <xf numFmtId="0" fontId="2" fillId="0" borderId="0" xfId="10"/>
    <xf numFmtId="164" fontId="11" fillId="0" borderId="0" xfId="1" applyNumberFormat="1" applyFont="1" applyBorder="1"/>
    <xf numFmtId="164" fontId="2" fillId="6" borderId="0" xfId="1" applyNumberFormat="1" applyFont="1" applyFill="1" applyBorder="1"/>
    <xf numFmtId="1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6" borderId="20" xfId="1" applyNumberFormat="1" applyFont="1" applyFill="1" applyBorder="1"/>
    <xf numFmtId="165" fontId="2" fillId="7" borderId="10" xfId="1" applyNumberFormat="1" applyFont="1" applyFill="1" applyBorder="1"/>
    <xf numFmtId="165" fontId="2" fillId="7" borderId="12" xfId="1" applyNumberFormat="1" applyFont="1" applyFill="1" applyBorder="1"/>
    <xf numFmtId="165" fontId="2" fillId="7" borderId="4" xfId="1" applyNumberFormat="1" applyFont="1" applyFill="1" applyBorder="1"/>
    <xf numFmtId="0" fontId="2" fillId="7" borderId="18" xfId="0" applyFont="1" applyFill="1" applyBorder="1" applyAlignment="1">
      <alignment horizontal="right"/>
    </xf>
    <xf numFmtId="165" fontId="2" fillId="7" borderId="2" xfId="1" applyNumberFormat="1" applyFont="1" applyFill="1" applyBorder="1"/>
    <xf numFmtId="0" fontId="2" fillId="7" borderId="1" xfId="0" applyFont="1" applyFill="1" applyBorder="1" applyAlignment="1">
      <alignment horizontal="right"/>
    </xf>
    <xf numFmtId="165" fontId="2" fillId="11" borderId="10" xfId="1" applyNumberFormat="1" applyFont="1" applyFill="1" applyBorder="1"/>
    <xf numFmtId="165" fontId="2" fillId="11" borderId="12" xfId="1" applyNumberFormat="1" applyFont="1" applyFill="1" applyBorder="1"/>
    <xf numFmtId="165" fontId="2" fillId="11" borderId="9" xfId="1" applyNumberFormat="1" applyFont="1" applyFill="1" applyBorder="1"/>
    <xf numFmtId="165" fontId="2" fillId="11" borderId="8" xfId="1" applyNumberFormat="1" applyFont="1" applyFill="1" applyBorder="1"/>
    <xf numFmtId="165" fontId="2" fillId="0" borderId="16" xfId="1" applyNumberFormat="1" applyFont="1" applyBorder="1"/>
    <xf numFmtId="165" fontId="2" fillId="0" borderId="3" xfId="1" applyNumberFormat="1" applyFont="1" applyBorder="1"/>
    <xf numFmtId="165" fontId="2" fillId="6" borderId="12" xfId="1" applyNumberFormat="1" applyFont="1" applyFill="1" applyBorder="1"/>
    <xf numFmtId="165" fontId="2" fillId="16" borderId="10" xfId="1" applyNumberFormat="1" applyFont="1" applyFill="1" applyBorder="1"/>
    <xf numFmtId="165" fontId="2" fillId="16" borderId="12" xfId="1" applyNumberFormat="1" applyFont="1" applyFill="1" applyBorder="1"/>
    <xf numFmtId="165" fontId="2" fillId="16" borderId="19" xfId="1" applyNumberFormat="1" applyFont="1" applyFill="1" applyBorder="1"/>
    <xf numFmtId="165" fontId="2" fillId="16" borderId="4" xfId="1" applyNumberFormat="1" applyFont="1" applyFill="1" applyBorder="1"/>
    <xf numFmtId="0" fontId="2" fillId="16" borderId="18" xfId="0" applyFont="1" applyFill="1" applyBorder="1" applyAlignment="1">
      <alignment horizontal="right"/>
    </xf>
    <xf numFmtId="165" fontId="2" fillId="16" borderId="2" xfId="1" applyNumberFormat="1" applyFont="1" applyFill="1" applyBorder="1"/>
    <xf numFmtId="0" fontId="2" fillId="16" borderId="1" xfId="0" applyFont="1" applyFill="1" applyBorder="1" applyAlignment="1">
      <alignment horizontal="right"/>
    </xf>
    <xf numFmtId="165" fontId="2" fillId="0" borderId="17" xfId="1" applyNumberFormat="1" applyFont="1" applyBorder="1"/>
    <xf numFmtId="165" fontId="2" fillId="6" borderId="11" xfId="1" applyNumberFormat="1" applyFont="1" applyFill="1" applyBorder="1"/>
    <xf numFmtId="165" fontId="2" fillId="15" borderId="10" xfId="1" applyNumberFormat="1" applyFont="1" applyFill="1" applyBorder="1"/>
    <xf numFmtId="165" fontId="2" fillId="15" borderId="12" xfId="1" applyNumberFormat="1" applyFont="1" applyFill="1" applyBorder="1"/>
    <xf numFmtId="165" fontId="2" fillId="15" borderId="2" xfId="1" applyNumberFormat="1" applyFont="1" applyFill="1" applyBorder="1"/>
    <xf numFmtId="0" fontId="2" fillId="15" borderId="1" xfId="0" applyFont="1" applyFill="1" applyBorder="1" applyAlignment="1">
      <alignment horizontal="right"/>
    </xf>
    <xf numFmtId="0" fontId="2" fillId="2" borderId="0" xfId="0" applyFont="1" applyFill="1"/>
    <xf numFmtId="165" fontId="2" fillId="14" borderId="1" xfId="1" applyNumberFormat="1" applyFont="1" applyFill="1" applyBorder="1"/>
    <xf numFmtId="165" fontId="2" fillId="14" borderId="10" xfId="1" applyNumberFormat="1" applyFont="1" applyFill="1" applyBorder="1"/>
    <xf numFmtId="165" fontId="2" fillId="14" borderId="2" xfId="1" applyNumberFormat="1" applyFont="1" applyFill="1" applyBorder="1"/>
    <xf numFmtId="0" fontId="2" fillId="14" borderId="1" xfId="0" applyFont="1" applyFill="1" applyBorder="1" applyAlignment="1">
      <alignment horizontal="right"/>
    </xf>
    <xf numFmtId="165" fontId="2" fillId="13" borderId="1" xfId="1" applyNumberFormat="1" applyFont="1" applyFill="1" applyBorder="1"/>
    <xf numFmtId="165" fontId="2" fillId="13" borderId="10" xfId="1" applyNumberFormat="1" applyFont="1" applyFill="1" applyBorder="1"/>
    <xf numFmtId="165" fontId="2" fillId="13" borderId="2" xfId="1" applyNumberFormat="1" applyFont="1" applyFill="1" applyBorder="1"/>
    <xf numFmtId="0" fontId="2" fillId="13" borderId="1" xfId="0" applyFont="1" applyFill="1" applyBorder="1" applyAlignment="1">
      <alignment horizontal="right"/>
    </xf>
    <xf numFmtId="165" fontId="2" fillId="12" borderId="10" xfId="1" applyNumberFormat="1" applyFont="1" applyFill="1" applyBorder="1"/>
    <xf numFmtId="165" fontId="2" fillId="12" borderId="2" xfId="1" applyNumberFormat="1" applyFont="1" applyFill="1" applyBorder="1"/>
    <xf numFmtId="0" fontId="2" fillId="12" borderId="1" xfId="0" applyFont="1" applyFill="1" applyBorder="1" applyAlignment="1">
      <alignment horizontal="right"/>
    </xf>
    <xf numFmtId="165" fontId="2" fillId="12" borderId="11" xfId="1" applyNumberFormat="1" applyFont="1" applyFill="1" applyBorder="1"/>
    <xf numFmtId="0" fontId="1" fillId="16" borderId="1" xfId="0" applyFont="1" applyFill="1" applyBorder="1" applyAlignment="1">
      <alignment horizontal="right"/>
    </xf>
    <xf numFmtId="165" fontId="1" fillId="7" borderId="12" xfId="1" applyNumberFormat="1" applyFont="1" applyFill="1" applyBorder="1"/>
    <xf numFmtId="165" fontId="1" fillId="16" borderId="12" xfId="1" applyNumberFormat="1" applyFont="1" applyFill="1" applyBorder="1"/>
    <xf numFmtId="0" fontId="1" fillId="12" borderId="1" xfId="0" applyFont="1" applyFill="1" applyBorder="1" applyAlignment="1">
      <alignment horizontal="right"/>
    </xf>
    <xf numFmtId="165" fontId="1" fillId="0" borderId="0" xfId="1" applyNumberFormat="1" applyFont="1" applyBorder="1"/>
  </cellXfs>
  <cellStyles count="12">
    <cellStyle name="20% - Accent4 2" xfId="11" xr:uid="{BAD07DA5-548F-47BB-8D92-D68F780F71D5}"/>
    <cellStyle name="60% - Accent3 2" xfId="5" xr:uid="{00000000-0005-0000-0000-000000000000}"/>
    <cellStyle name="60% - Accent3 3" xfId="8" xr:uid="{00000000-0005-0000-0000-000001000000}"/>
    <cellStyle name="Accent2" xfId="9" builtinId="33"/>
    <cellStyle name="Currency" xfId="1" builtinId="4"/>
    <cellStyle name="Currency 2" xfId="3" xr:uid="{00000000-0005-0000-0000-000003000000}"/>
    <cellStyle name="Currency 3" xfId="7" xr:uid="{00000000-0005-0000-0000-000004000000}"/>
    <cellStyle name="Neutral 2" xfId="4" xr:uid="{00000000-0005-0000-0000-000005000000}"/>
    <cellStyle name="Normal" xfId="0" builtinId="0"/>
    <cellStyle name="Normal 2" xfId="2" xr:uid="{00000000-0005-0000-0000-000007000000}"/>
    <cellStyle name="Normal 2 2" xfId="10" xr:uid="{F3196C41-EA54-4F76-AEA2-FDE0A01C8117}"/>
    <cellStyle name="Normal 3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B78D-D0CD-46E2-A110-22F7A244CFC6}">
  <sheetPr>
    <pageSetUpPr fitToPage="1"/>
  </sheetPr>
  <dimension ref="A1:I84"/>
  <sheetViews>
    <sheetView tabSelected="1" workbookViewId="0">
      <selection activeCell="F66" sqref="F66"/>
    </sheetView>
  </sheetViews>
  <sheetFormatPr defaultColWidth="10.140625" defaultRowHeight="15" x14ac:dyDescent="0.25"/>
  <cols>
    <col min="1" max="1" width="41.140625" style="38" customWidth="1"/>
    <col min="2" max="2" width="13.140625" style="39" customWidth="1"/>
    <col min="3" max="3" width="17.85546875" style="41" customWidth="1"/>
    <col min="4" max="4" width="13" style="38" customWidth="1"/>
    <col min="5" max="5" width="13" style="41" customWidth="1"/>
    <col min="6" max="6" width="44.85546875" style="38" customWidth="1"/>
    <col min="7" max="7" width="21.7109375" style="38" customWidth="1"/>
    <col min="8" max="16384" width="10.140625" style="38"/>
  </cols>
  <sheetData>
    <row r="1" spans="1:6" s="59" customFormat="1" ht="43.5" customHeight="1" thickTop="1" thickBot="1" x14ac:dyDescent="0.25">
      <c r="A1" s="3" t="s">
        <v>4</v>
      </c>
      <c r="B1" s="4" t="s">
        <v>48</v>
      </c>
      <c r="C1" s="4" t="s">
        <v>3</v>
      </c>
      <c r="D1" s="4"/>
      <c r="E1" s="4"/>
      <c r="F1" s="4"/>
    </row>
    <row r="2" spans="1:6" ht="8.25" customHeight="1" thickTop="1" thickBot="1" x14ac:dyDescent="0.3">
      <c r="B2" s="41"/>
      <c r="C2" s="50"/>
      <c r="D2" s="41"/>
      <c r="F2" s="41"/>
    </row>
    <row r="3" spans="1:6" s="88" customFormat="1" x14ac:dyDescent="0.25">
      <c r="A3" s="5" t="s">
        <v>5</v>
      </c>
      <c r="B3" s="32"/>
      <c r="C3" s="6"/>
      <c r="D3" s="70"/>
      <c r="E3" s="71"/>
      <c r="F3" s="71"/>
    </row>
    <row r="4" spans="1:6" x14ac:dyDescent="0.25">
      <c r="A4" s="104" t="s">
        <v>73</v>
      </c>
      <c r="B4" s="7">
        <v>1000</v>
      </c>
      <c r="C4" s="100"/>
      <c r="D4" s="98"/>
      <c r="E4" s="97"/>
      <c r="F4" s="97"/>
    </row>
    <row r="5" spans="1:6" x14ac:dyDescent="0.25">
      <c r="A5" s="99" t="s">
        <v>6</v>
      </c>
      <c r="B5" s="7">
        <v>3400</v>
      </c>
      <c r="C5" s="100"/>
      <c r="D5" s="98"/>
      <c r="E5" s="97"/>
      <c r="F5" s="97"/>
    </row>
    <row r="6" spans="1:6" s="88" customFormat="1" x14ac:dyDescent="0.25">
      <c r="A6" s="96" t="s">
        <v>7</v>
      </c>
      <c r="B6" s="8">
        <v>4800</v>
      </c>
      <c r="C6" s="93"/>
      <c r="D6" s="95"/>
      <c r="E6" s="94"/>
      <c r="F6" s="94"/>
    </row>
    <row r="7" spans="1:6" s="88" customFormat="1" x14ac:dyDescent="0.25">
      <c r="A7" s="96" t="s">
        <v>8</v>
      </c>
      <c r="B7" s="8">
        <v>2000</v>
      </c>
      <c r="C7" s="93"/>
      <c r="D7" s="95"/>
      <c r="E7" s="94"/>
      <c r="F7" s="94"/>
    </row>
    <row r="8" spans="1:6" s="88" customFormat="1" x14ac:dyDescent="0.25">
      <c r="A8" s="96" t="s">
        <v>72</v>
      </c>
      <c r="B8" s="8">
        <v>1000</v>
      </c>
      <c r="C8" s="93"/>
      <c r="D8" s="95"/>
      <c r="E8" s="94"/>
      <c r="F8" s="94"/>
    </row>
    <row r="9" spans="1:6" s="88" customFormat="1" x14ac:dyDescent="0.25">
      <c r="A9" s="96" t="s">
        <v>71</v>
      </c>
      <c r="B9" s="8">
        <v>500</v>
      </c>
      <c r="C9" s="93"/>
      <c r="D9" s="95"/>
      <c r="E9" s="94"/>
      <c r="F9" s="94"/>
    </row>
    <row r="10" spans="1:6" s="88" customFormat="1" x14ac:dyDescent="0.25">
      <c r="A10" s="92" t="s">
        <v>49</v>
      </c>
      <c r="B10" s="9">
        <v>200</v>
      </c>
      <c r="C10" s="89"/>
      <c r="D10" s="91"/>
      <c r="E10" s="90"/>
      <c r="F10" s="90"/>
    </row>
    <row r="11" spans="1:6" s="88" customFormat="1" x14ac:dyDescent="0.25">
      <c r="A11" s="92" t="s">
        <v>38</v>
      </c>
      <c r="B11" s="9">
        <v>500</v>
      </c>
      <c r="C11" s="89"/>
      <c r="D11" s="91"/>
      <c r="E11" s="90"/>
      <c r="F11" s="90"/>
    </row>
    <row r="12" spans="1:6" x14ac:dyDescent="0.25">
      <c r="A12" s="87" t="s">
        <v>9</v>
      </c>
      <c r="B12" s="10">
        <v>1600</v>
      </c>
      <c r="C12" s="85"/>
      <c r="D12" s="86"/>
      <c r="E12" s="84"/>
      <c r="F12" s="84"/>
    </row>
    <row r="13" spans="1:6" x14ac:dyDescent="0.25">
      <c r="A13" s="87" t="s">
        <v>10</v>
      </c>
      <c r="B13" s="10">
        <v>2800</v>
      </c>
      <c r="C13" s="85"/>
      <c r="D13" s="86"/>
      <c r="E13" s="84"/>
      <c r="F13" s="84"/>
    </row>
    <row r="14" spans="1:6" x14ac:dyDescent="0.25">
      <c r="A14" s="87" t="s">
        <v>11</v>
      </c>
      <c r="B14" s="10">
        <v>800</v>
      </c>
      <c r="C14" s="85"/>
      <c r="D14" s="86"/>
      <c r="E14" s="84"/>
      <c r="F14" s="84"/>
    </row>
    <row r="15" spans="1:6" x14ac:dyDescent="0.25">
      <c r="A15" s="87" t="s">
        <v>12</v>
      </c>
      <c r="B15" s="10">
        <v>200</v>
      </c>
      <c r="C15" s="85"/>
      <c r="D15" s="86"/>
      <c r="E15" s="84"/>
      <c r="F15" s="84"/>
    </row>
    <row r="16" spans="1:6" ht="15.75" thickBot="1" x14ac:dyDescent="0.3">
      <c r="A16" s="11" t="s">
        <v>0</v>
      </c>
      <c r="B16" s="12">
        <f>SUM(B4:B15)</f>
        <v>18800</v>
      </c>
      <c r="C16" s="83"/>
      <c r="D16" s="13"/>
      <c r="E16" s="12"/>
      <c r="F16" s="12"/>
    </row>
    <row r="17" spans="1:6" ht="7.5" customHeight="1" thickBot="1" x14ac:dyDescent="0.3">
      <c r="B17" s="33"/>
      <c r="C17" s="50"/>
      <c r="D17" s="82"/>
      <c r="E17" s="72"/>
      <c r="F17" s="72"/>
    </row>
    <row r="18" spans="1:6" x14ac:dyDescent="0.25">
      <c r="A18" s="14" t="s">
        <v>13</v>
      </c>
      <c r="B18" s="32"/>
      <c r="C18" s="69"/>
      <c r="D18" s="70"/>
      <c r="E18" s="71"/>
      <c r="F18" s="71"/>
    </row>
    <row r="19" spans="1:6" x14ac:dyDescent="0.25">
      <c r="A19" s="81" t="s">
        <v>14</v>
      </c>
      <c r="B19" s="15">
        <v>12005</v>
      </c>
      <c r="C19" s="76" t="s">
        <v>51</v>
      </c>
      <c r="D19" s="80"/>
      <c r="E19" s="75"/>
      <c r="F19" s="75"/>
    </row>
    <row r="20" spans="1:6" x14ac:dyDescent="0.25">
      <c r="A20" s="81" t="s">
        <v>15</v>
      </c>
      <c r="B20" s="15">
        <v>650</v>
      </c>
      <c r="C20" s="76"/>
      <c r="D20" s="80"/>
      <c r="E20" s="75"/>
      <c r="F20" s="75"/>
    </row>
    <row r="21" spans="1:6" x14ac:dyDescent="0.25">
      <c r="A21" s="81" t="s">
        <v>16</v>
      </c>
      <c r="B21" s="15">
        <v>2600</v>
      </c>
      <c r="C21" s="76"/>
      <c r="D21" s="80"/>
      <c r="E21" s="75"/>
      <c r="F21" s="75"/>
    </row>
    <row r="22" spans="1:6" x14ac:dyDescent="0.25">
      <c r="A22" s="81" t="s">
        <v>17</v>
      </c>
      <c r="B22" s="15">
        <v>550</v>
      </c>
      <c r="C22" s="76"/>
      <c r="D22" s="80"/>
      <c r="E22" s="75"/>
      <c r="F22" s="75"/>
    </row>
    <row r="23" spans="1:6" x14ac:dyDescent="0.25">
      <c r="A23" s="101" t="s">
        <v>77</v>
      </c>
      <c r="B23" s="15">
        <v>3460</v>
      </c>
      <c r="C23" s="103" t="s">
        <v>76</v>
      </c>
      <c r="D23" s="80"/>
      <c r="E23" s="75"/>
      <c r="F23" s="75"/>
    </row>
    <row r="24" spans="1:6" x14ac:dyDescent="0.25">
      <c r="A24" s="81" t="s">
        <v>70</v>
      </c>
      <c r="B24" s="15">
        <v>500</v>
      </c>
      <c r="C24" s="76"/>
      <c r="D24" s="80"/>
      <c r="E24" s="75"/>
      <c r="F24" s="75"/>
    </row>
    <row r="25" spans="1:6" x14ac:dyDescent="0.25">
      <c r="A25" s="81" t="s">
        <v>18</v>
      </c>
      <c r="B25" s="15">
        <v>2000</v>
      </c>
      <c r="C25" s="76" t="s">
        <v>50</v>
      </c>
      <c r="D25" s="80"/>
      <c r="E25" s="75"/>
      <c r="F25" s="75"/>
    </row>
    <row r="26" spans="1:6" x14ac:dyDescent="0.25">
      <c r="A26" s="81" t="s">
        <v>46</v>
      </c>
      <c r="B26" s="15">
        <v>1800</v>
      </c>
      <c r="C26" s="76"/>
      <c r="D26" s="80"/>
      <c r="E26" s="75"/>
      <c r="F26" s="75"/>
    </row>
    <row r="27" spans="1:6" x14ac:dyDescent="0.25">
      <c r="A27" s="81" t="s">
        <v>19</v>
      </c>
      <c r="B27" s="15">
        <v>500</v>
      </c>
      <c r="C27" s="76"/>
      <c r="D27" s="80"/>
      <c r="E27" s="75"/>
      <c r="F27" s="75"/>
    </row>
    <row r="28" spans="1:6" x14ac:dyDescent="0.25">
      <c r="A28" s="79" t="s">
        <v>47</v>
      </c>
      <c r="B28" s="36">
        <v>1000</v>
      </c>
      <c r="C28" s="76"/>
      <c r="D28" s="78"/>
      <c r="E28" s="77"/>
      <c r="F28" s="77"/>
    </row>
    <row r="29" spans="1:6" ht="15.75" thickBot="1" x14ac:dyDescent="0.3">
      <c r="A29" s="16" t="s">
        <v>0</v>
      </c>
      <c r="B29" s="12">
        <f>SUM(B19:B28)</f>
        <v>25065</v>
      </c>
      <c r="C29" s="74"/>
      <c r="D29" s="13"/>
      <c r="E29" s="12"/>
      <c r="F29" s="12"/>
    </row>
    <row r="30" spans="1:6" ht="6" customHeight="1" thickBot="1" x14ac:dyDescent="0.3">
      <c r="B30" s="33"/>
      <c r="C30" s="50"/>
      <c r="D30" s="73"/>
      <c r="E30" s="72"/>
      <c r="F30" s="72"/>
    </row>
    <row r="31" spans="1:6" x14ac:dyDescent="0.25">
      <c r="A31" s="5" t="s">
        <v>20</v>
      </c>
      <c r="B31" s="32"/>
      <c r="C31" s="69"/>
      <c r="D31" s="70"/>
      <c r="E31" s="68"/>
      <c r="F31" s="68"/>
    </row>
    <row r="32" spans="1:6" x14ac:dyDescent="0.25">
      <c r="A32" s="67" t="s">
        <v>21</v>
      </c>
      <c r="B32" s="17">
        <v>100</v>
      </c>
      <c r="C32" s="63" t="s">
        <v>22</v>
      </c>
      <c r="D32" s="66"/>
      <c r="E32" s="62"/>
      <c r="F32" s="62"/>
    </row>
    <row r="33" spans="1:9" x14ac:dyDescent="0.25">
      <c r="A33" s="67" t="s">
        <v>23</v>
      </c>
      <c r="B33" s="17">
        <v>0</v>
      </c>
      <c r="C33" s="63"/>
      <c r="D33" s="66"/>
      <c r="E33" s="62"/>
      <c r="F33" s="62"/>
    </row>
    <row r="34" spans="1:9" x14ac:dyDescent="0.25">
      <c r="A34" s="67" t="s">
        <v>24</v>
      </c>
      <c r="B34" s="17">
        <v>0</v>
      </c>
      <c r="C34" s="63"/>
      <c r="D34" s="66"/>
      <c r="E34" s="62"/>
      <c r="F34" s="62"/>
    </row>
    <row r="35" spans="1:9" x14ac:dyDescent="0.25">
      <c r="A35" s="67" t="s">
        <v>25</v>
      </c>
      <c r="B35" s="17">
        <v>150</v>
      </c>
      <c r="C35" s="63" t="s">
        <v>22</v>
      </c>
      <c r="D35" s="66"/>
      <c r="E35" s="62"/>
      <c r="F35" s="62"/>
    </row>
    <row r="36" spans="1:9" x14ac:dyDescent="0.25">
      <c r="A36" s="67" t="s">
        <v>2</v>
      </c>
      <c r="B36" s="17">
        <v>3750</v>
      </c>
      <c r="C36" s="102" t="s">
        <v>74</v>
      </c>
      <c r="D36" s="66"/>
      <c r="E36" s="62"/>
      <c r="F36" s="62"/>
    </row>
    <row r="37" spans="1:9" x14ac:dyDescent="0.25">
      <c r="A37" s="67" t="s">
        <v>69</v>
      </c>
      <c r="B37" s="17">
        <v>1500</v>
      </c>
      <c r="C37" s="63"/>
      <c r="D37" s="66"/>
      <c r="E37" s="62"/>
      <c r="F37" s="62"/>
    </row>
    <row r="38" spans="1:9" x14ac:dyDescent="0.25">
      <c r="A38" s="67" t="s">
        <v>26</v>
      </c>
      <c r="B38" s="17">
        <v>4500</v>
      </c>
      <c r="C38" s="102" t="s">
        <v>75</v>
      </c>
      <c r="D38" s="66"/>
      <c r="E38" s="62"/>
      <c r="F38" s="62"/>
    </row>
    <row r="39" spans="1:9" x14ac:dyDescent="0.25">
      <c r="A39" s="67" t="s">
        <v>39</v>
      </c>
      <c r="B39" s="17">
        <v>1000</v>
      </c>
      <c r="C39" s="63" t="s">
        <v>52</v>
      </c>
      <c r="D39" s="66"/>
      <c r="E39" s="62"/>
      <c r="F39" s="62"/>
    </row>
    <row r="40" spans="1:9" x14ac:dyDescent="0.25">
      <c r="A40" s="65" t="s">
        <v>27</v>
      </c>
      <c r="B40" s="18">
        <v>0</v>
      </c>
      <c r="C40" s="63"/>
      <c r="D40" s="64"/>
      <c r="E40" s="62"/>
      <c r="F40" s="62"/>
    </row>
    <row r="41" spans="1:9" ht="15.75" thickBot="1" x14ac:dyDescent="0.3">
      <c r="A41" s="19" t="s">
        <v>0</v>
      </c>
      <c r="B41" s="20">
        <f>SUM(B32:B40)</f>
        <v>11000</v>
      </c>
      <c r="C41" s="61"/>
      <c r="D41" s="21"/>
      <c r="E41" s="20"/>
      <c r="F41" s="20"/>
    </row>
    <row r="42" spans="1:9" ht="18" customHeight="1" thickBot="1" x14ac:dyDescent="0.3">
      <c r="A42" s="22" t="s">
        <v>0</v>
      </c>
      <c r="B42" s="24">
        <f>SUM(B41,B29,B16)</f>
        <v>54865</v>
      </c>
      <c r="C42" s="23"/>
      <c r="D42" s="23"/>
      <c r="E42" s="23"/>
      <c r="F42" s="23"/>
    </row>
    <row r="43" spans="1:9" s="59" customFormat="1" ht="22.5" customHeight="1" x14ac:dyDescent="0.2">
      <c r="A43" s="25"/>
      <c r="B43" s="26"/>
      <c r="C43" s="60"/>
      <c r="D43" s="26"/>
      <c r="E43" s="26"/>
      <c r="F43" s="26"/>
    </row>
    <row r="44" spans="1:9" ht="46.5" customHeight="1" x14ac:dyDescent="0.25">
      <c r="A44" s="27"/>
      <c r="B44" s="27" t="s">
        <v>53</v>
      </c>
      <c r="C44" s="27" t="s">
        <v>54</v>
      </c>
      <c r="D44" s="28" t="s">
        <v>58</v>
      </c>
      <c r="E44" s="28" t="s">
        <v>55</v>
      </c>
      <c r="F44" s="28" t="s">
        <v>56</v>
      </c>
      <c r="G44" s="34"/>
      <c r="H44"/>
      <c r="I44"/>
    </row>
    <row r="45" spans="1:9" ht="12" customHeight="1" x14ac:dyDescent="0.25">
      <c r="A45" s="2" t="s">
        <v>1</v>
      </c>
      <c r="B45" s="38"/>
      <c r="C45" s="58"/>
      <c r="E45" s="40"/>
      <c r="F45" s="41"/>
      <c r="G45" s="34"/>
      <c r="H45"/>
      <c r="I45"/>
    </row>
    <row r="46" spans="1:9" ht="18.75" customHeight="1" x14ac:dyDescent="0.25">
      <c r="B46" s="38"/>
      <c r="C46" s="38"/>
      <c r="E46" s="40"/>
      <c r="F46" s="41"/>
      <c r="G46" s="34"/>
      <c r="H46"/>
      <c r="I46"/>
    </row>
    <row r="47" spans="1:9" x14ac:dyDescent="0.25">
      <c r="A47" s="38" t="s">
        <v>28</v>
      </c>
      <c r="B47" s="54">
        <v>29401</v>
      </c>
      <c r="C47" s="54">
        <v>3000</v>
      </c>
      <c r="D47" s="52"/>
      <c r="E47" s="51">
        <f t="shared" ref="E47:E56" si="0">SUM(B47:D47)</f>
        <v>32401</v>
      </c>
      <c r="F47" s="41"/>
      <c r="G47"/>
      <c r="H47"/>
      <c r="I47"/>
    </row>
    <row r="48" spans="1:9" ht="15.75" customHeight="1" x14ac:dyDescent="0.25">
      <c r="A48" s="38" t="s">
        <v>40</v>
      </c>
      <c r="B48" s="54">
        <v>1000</v>
      </c>
      <c r="C48" s="54">
        <v>1000</v>
      </c>
      <c r="D48" s="52"/>
      <c r="E48" s="51">
        <f t="shared" si="0"/>
        <v>2000</v>
      </c>
      <c r="F48" s="50"/>
      <c r="G48"/>
      <c r="H48"/>
      <c r="I48"/>
    </row>
    <row r="49" spans="1:9" x14ac:dyDescent="0.25">
      <c r="A49" s="38" t="s">
        <v>29</v>
      </c>
      <c r="B49" s="54">
        <v>1500</v>
      </c>
      <c r="C49" s="56">
        <v>3750</v>
      </c>
      <c r="D49" s="52"/>
      <c r="E49" s="51">
        <f t="shared" si="0"/>
        <v>5250</v>
      </c>
      <c r="F49" s="41" t="s">
        <v>68</v>
      </c>
      <c r="G49"/>
      <c r="H49"/>
      <c r="I49"/>
    </row>
    <row r="50" spans="1:9" x14ac:dyDescent="0.25">
      <c r="A50" s="38" t="s">
        <v>41</v>
      </c>
      <c r="B50" s="46">
        <v>2000</v>
      </c>
      <c r="C50" s="54">
        <v>0</v>
      </c>
      <c r="D50" s="52"/>
      <c r="E50" s="51">
        <f t="shared" si="0"/>
        <v>2000</v>
      </c>
      <c r="F50" s="50"/>
      <c r="G50"/>
      <c r="H50"/>
      <c r="I50"/>
    </row>
    <row r="51" spans="1:9" x14ac:dyDescent="0.25">
      <c r="A51" s="38" t="s">
        <v>67</v>
      </c>
      <c r="B51" s="54">
        <v>11500</v>
      </c>
      <c r="C51" s="57">
        <v>21421</v>
      </c>
      <c r="D51" s="52">
        <v>-27547.09</v>
      </c>
      <c r="E51" s="51">
        <f t="shared" si="0"/>
        <v>5373.91</v>
      </c>
      <c r="F51" s="41" t="s">
        <v>66</v>
      </c>
      <c r="G51"/>
      <c r="H51"/>
      <c r="I51"/>
    </row>
    <row r="52" spans="1:9" x14ac:dyDescent="0.25">
      <c r="A52" s="38" t="s">
        <v>30</v>
      </c>
      <c r="B52" s="54">
        <v>5640</v>
      </c>
      <c r="C52" s="54">
        <v>3000</v>
      </c>
      <c r="D52" s="52"/>
      <c r="E52" s="51">
        <f t="shared" si="0"/>
        <v>8640</v>
      </c>
      <c r="F52" s="41"/>
      <c r="G52"/>
      <c r="H52"/>
      <c r="I52"/>
    </row>
    <row r="53" spans="1:9" x14ac:dyDescent="0.25">
      <c r="A53" s="38" t="s">
        <v>31</v>
      </c>
      <c r="B53" s="54">
        <v>1873.79</v>
      </c>
      <c r="C53" s="54">
        <v>100</v>
      </c>
      <c r="D53" s="52"/>
      <c r="E53" s="51">
        <f t="shared" si="0"/>
        <v>1973.79</v>
      </c>
      <c r="F53" s="105" t="s">
        <v>78</v>
      </c>
      <c r="G53"/>
      <c r="H53"/>
      <c r="I53"/>
    </row>
    <row r="54" spans="1:9" ht="18" customHeight="1" x14ac:dyDescent="0.25">
      <c r="A54" s="38" t="s">
        <v>32</v>
      </c>
      <c r="B54" s="54">
        <v>2500</v>
      </c>
      <c r="C54" s="56">
        <v>1000</v>
      </c>
      <c r="D54" s="52"/>
      <c r="E54" s="51">
        <f t="shared" si="0"/>
        <v>3500</v>
      </c>
      <c r="F54" s="41" t="s">
        <v>65</v>
      </c>
      <c r="G54"/>
      <c r="H54"/>
      <c r="I54"/>
    </row>
    <row r="55" spans="1:9" ht="16.5" customHeight="1" x14ac:dyDescent="0.25">
      <c r="A55" s="38" t="s">
        <v>42</v>
      </c>
      <c r="B55" s="54">
        <v>3651</v>
      </c>
      <c r="C55" s="54">
        <v>0</v>
      </c>
      <c r="D55" s="52">
        <v>-3651</v>
      </c>
      <c r="E55" s="51">
        <f t="shared" si="0"/>
        <v>0</v>
      </c>
      <c r="F55" s="50" t="s">
        <v>60</v>
      </c>
      <c r="G55" s="1"/>
      <c r="H55"/>
      <c r="I55"/>
    </row>
    <row r="56" spans="1:9" ht="16.5" customHeight="1" x14ac:dyDescent="0.25">
      <c r="A56" s="38" t="s">
        <v>57</v>
      </c>
      <c r="B56" s="54">
        <v>0</v>
      </c>
      <c r="C56" s="54">
        <v>150</v>
      </c>
      <c r="D56" s="52"/>
      <c r="E56" s="51">
        <f t="shared" si="0"/>
        <v>150</v>
      </c>
      <c r="F56" s="50"/>
      <c r="G56" s="1"/>
      <c r="H56"/>
      <c r="I56"/>
    </row>
    <row r="57" spans="1:9" x14ac:dyDescent="0.25">
      <c r="A57" s="55" t="s">
        <v>33</v>
      </c>
      <c r="B57" s="54">
        <f>B58-SUM(B47:B56)</f>
        <v>43135.560000000005</v>
      </c>
      <c r="C57" s="53">
        <v>0</v>
      </c>
      <c r="D57" s="52"/>
      <c r="E57" s="51">
        <f>E58-SUM(E47:E56)</f>
        <v>29510.299999999996</v>
      </c>
      <c r="F57" s="50" t="s">
        <v>64</v>
      </c>
      <c r="G57" s="1"/>
      <c r="H57"/>
      <c r="I57"/>
    </row>
    <row r="58" spans="1:9" x14ac:dyDescent="0.25">
      <c r="A58" s="29" t="s">
        <v>34</v>
      </c>
      <c r="B58" s="30">
        <v>102201.35</v>
      </c>
      <c r="C58" s="30">
        <f>SUM(C47:C57)</f>
        <v>33421</v>
      </c>
      <c r="D58" s="31"/>
      <c r="E58" s="31">
        <v>90799</v>
      </c>
      <c r="F58" s="49"/>
      <c r="G58"/>
      <c r="H58"/>
      <c r="I58"/>
    </row>
    <row r="59" spans="1:9" x14ac:dyDescent="0.25">
      <c r="A59" s="39"/>
      <c r="B59" s="38"/>
      <c r="C59" s="38"/>
      <c r="E59" s="40"/>
      <c r="G59"/>
      <c r="H59"/>
      <c r="I59"/>
    </row>
    <row r="60" spans="1:9" x14ac:dyDescent="0.25">
      <c r="A60" s="47" t="s">
        <v>63</v>
      </c>
      <c r="B60" s="48"/>
      <c r="C60" s="48"/>
      <c r="D60" s="48"/>
      <c r="E60" s="48"/>
      <c r="F60" s="48"/>
      <c r="G60"/>
      <c r="H60"/>
      <c r="I60"/>
    </row>
    <row r="61" spans="1:9" ht="13.5" customHeight="1" x14ac:dyDescent="0.25">
      <c r="A61" s="47" t="s">
        <v>62</v>
      </c>
      <c r="B61" s="47"/>
      <c r="C61" s="47"/>
      <c r="D61" s="47"/>
      <c r="E61" s="47"/>
      <c r="F61" s="47"/>
      <c r="G61"/>
      <c r="H61"/>
      <c r="I61"/>
    </row>
    <row r="62" spans="1:9" x14ac:dyDescent="0.25">
      <c r="A62" s="2" t="s">
        <v>35</v>
      </c>
      <c r="B62" s="42"/>
      <c r="C62" s="39"/>
      <c r="E62" s="46"/>
      <c r="G62"/>
      <c r="H62"/>
      <c r="I62"/>
    </row>
    <row r="63" spans="1:9" x14ac:dyDescent="0.25">
      <c r="A63" s="38" t="s">
        <v>36</v>
      </c>
      <c r="B63" s="43">
        <v>155.4</v>
      </c>
      <c r="C63" s="39"/>
      <c r="E63" s="40"/>
      <c r="G63"/>
      <c r="H63"/>
      <c r="I63"/>
    </row>
    <row r="64" spans="1:9" x14ac:dyDescent="0.25">
      <c r="A64" s="38" t="s">
        <v>43</v>
      </c>
      <c r="B64" s="43" t="s">
        <v>37</v>
      </c>
      <c r="C64" s="39"/>
      <c r="G64"/>
      <c r="H64"/>
      <c r="I64"/>
    </row>
    <row r="65" spans="1:9" x14ac:dyDescent="0.25">
      <c r="B65" s="43"/>
      <c r="C65" s="39"/>
      <c r="G65"/>
      <c r="H65"/>
      <c r="I65"/>
    </row>
    <row r="66" spans="1:9" x14ac:dyDescent="0.25">
      <c r="A66" s="2" t="s">
        <v>59</v>
      </c>
      <c r="B66" s="43"/>
      <c r="C66" s="39"/>
      <c r="G66"/>
      <c r="H66"/>
      <c r="I66"/>
    </row>
    <row r="67" spans="1:9" x14ac:dyDescent="0.25">
      <c r="A67" s="38" t="s">
        <v>61</v>
      </c>
      <c r="B67" s="43"/>
      <c r="C67" s="45">
        <v>10000</v>
      </c>
      <c r="E67" s="38"/>
      <c r="G67"/>
      <c r="H67"/>
      <c r="I67"/>
    </row>
    <row r="68" spans="1:9" x14ac:dyDescent="0.25">
      <c r="A68" s="38" t="s">
        <v>44</v>
      </c>
      <c r="B68" s="38"/>
      <c r="C68" s="44">
        <v>1952</v>
      </c>
      <c r="E68" s="38"/>
      <c r="G68"/>
      <c r="H68"/>
      <c r="I68"/>
    </row>
    <row r="69" spans="1:9" x14ac:dyDescent="0.25">
      <c r="A69" s="38" t="s">
        <v>44</v>
      </c>
      <c r="B69" s="38"/>
      <c r="C69" s="44">
        <v>1699</v>
      </c>
      <c r="E69" s="38"/>
      <c r="G69"/>
      <c r="H69"/>
      <c r="I69"/>
    </row>
    <row r="70" spans="1:9" x14ac:dyDescent="0.25">
      <c r="A70" s="38" t="s">
        <v>45</v>
      </c>
      <c r="B70" s="38"/>
      <c r="C70" s="44">
        <v>6770</v>
      </c>
      <c r="E70" s="38"/>
      <c r="G70"/>
      <c r="H70"/>
      <c r="I70"/>
    </row>
    <row r="71" spans="1:9" x14ac:dyDescent="0.25">
      <c r="B71" s="38"/>
      <c r="C71" s="37">
        <f>SUM(C67:C70)</f>
        <v>20421</v>
      </c>
      <c r="G71"/>
      <c r="H71"/>
      <c r="I71"/>
    </row>
    <row r="72" spans="1:9" x14ac:dyDescent="0.25">
      <c r="B72"/>
      <c r="C72"/>
      <c r="D72"/>
      <c r="E72"/>
      <c r="F72"/>
      <c r="G72"/>
      <c r="H72"/>
      <c r="I72"/>
    </row>
    <row r="73" spans="1:9" x14ac:dyDescent="0.25">
      <c r="B73" s="35"/>
    </row>
    <row r="74" spans="1:9" x14ac:dyDescent="0.25">
      <c r="B74" s="38"/>
      <c r="C74" s="38"/>
      <c r="E74" s="38"/>
    </row>
    <row r="75" spans="1:9" x14ac:dyDescent="0.25">
      <c r="B75" s="38"/>
      <c r="C75" s="38"/>
      <c r="E75" s="38"/>
    </row>
    <row r="76" spans="1:9" x14ac:dyDescent="0.25">
      <c r="B76" s="38"/>
    </row>
    <row r="77" spans="1:9" x14ac:dyDescent="0.25">
      <c r="B77" s="38"/>
    </row>
    <row r="78" spans="1:9" s="41" customFormat="1" x14ac:dyDescent="0.25">
      <c r="A78" s="38"/>
      <c r="B78" s="38"/>
      <c r="D78" s="38"/>
      <c r="F78" s="38"/>
      <c r="G78" s="38"/>
      <c r="H78" s="38"/>
      <c r="I78" s="38"/>
    </row>
    <row r="79" spans="1:9" s="41" customFormat="1" x14ac:dyDescent="0.25">
      <c r="A79" s="38"/>
      <c r="B79" s="38"/>
      <c r="D79" s="38"/>
      <c r="F79" s="38"/>
      <c r="G79" s="38"/>
      <c r="H79" s="38"/>
      <c r="I79" s="38"/>
    </row>
    <row r="80" spans="1:9" s="41" customFormat="1" x14ac:dyDescent="0.25">
      <c r="A80" s="38"/>
      <c r="B80" s="38"/>
      <c r="D80" s="38"/>
      <c r="F80" s="38"/>
      <c r="G80" s="38"/>
      <c r="H80" s="38"/>
      <c r="I80" s="38"/>
    </row>
    <row r="81" spans="1:9" s="41" customFormat="1" x14ac:dyDescent="0.25">
      <c r="A81" s="43"/>
      <c r="B81" s="39"/>
      <c r="D81" s="38"/>
      <c r="F81" s="38"/>
      <c r="G81" s="38"/>
      <c r="H81" s="38"/>
      <c r="I81" s="38"/>
    </row>
    <row r="82" spans="1:9" s="41" customFormat="1" x14ac:dyDescent="0.25">
      <c r="A82" s="43"/>
      <c r="B82" s="39"/>
      <c r="D82" s="38"/>
      <c r="F82" s="38"/>
      <c r="G82" s="38"/>
      <c r="H82" s="38"/>
      <c r="I82" s="38"/>
    </row>
    <row r="83" spans="1:9" s="41" customFormat="1" x14ac:dyDescent="0.25">
      <c r="A83" s="43"/>
      <c r="B83" s="39"/>
      <c r="D83" s="38"/>
      <c r="F83" s="38"/>
      <c r="G83" s="38"/>
      <c r="H83" s="38"/>
      <c r="I83" s="38"/>
    </row>
    <row r="84" spans="1:9" s="41" customFormat="1" x14ac:dyDescent="0.25">
      <c r="A84" s="42"/>
      <c r="B84" s="39"/>
      <c r="D84" s="38"/>
      <c r="F84" s="38"/>
      <c r="G84" s="38"/>
      <c r="H84" s="38"/>
      <c r="I84" s="38"/>
    </row>
  </sheetData>
  <pageMargins left="0.23622047244094491" right="0.23622047244094491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 website</vt:lpstr>
      <vt:lpstr>'Budget For website'!Print_Area</vt:lpstr>
    </vt:vector>
  </TitlesOfParts>
  <Company>Mudford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</dc:creator>
  <cp:lastModifiedBy>Julie Ferguson</cp:lastModifiedBy>
  <cp:lastPrinted>2023-02-13T12:09:45Z</cp:lastPrinted>
  <dcterms:created xsi:type="dcterms:W3CDTF">2000-08-25T10:46:56Z</dcterms:created>
  <dcterms:modified xsi:type="dcterms:W3CDTF">2023-02-20T16:11:44Z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b32904-7b88-4fbd-853e-1545dcc6f0e3_Enabled">
    <vt:lpwstr>True</vt:lpwstr>
  </property>
  <property fmtid="{D5CDD505-2E9C-101B-9397-08002B2CF9AE}" pid="3" name="MSIP_Label_05b32904-7b88-4fbd-853e-1545dcc6f0e3_SiteId">
    <vt:lpwstr>31ae1cef-2393-4eb1-8962-4e4bbfccd663</vt:lpwstr>
  </property>
  <property fmtid="{D5CDD505-2E9C-101B-9397-08002B2CF9AE}" pid="4" name="MSIP_Label_05b32904-7b88-4fbd-853e-1545dcc6f0e3_Ref">
    <vt:lpwstr>https://api.informationprotection.azure.com/api/31ae1cef-2393-4eb1-8962-4e4bbfccd663</vt:lpwstr>
  </property>
  <property fmtid="{D5CDD505-2E9C-101B-9397-08002B2CF9AE}" pid="5" name="MSIP_Label_05b32904-7b88-4fbd-853e-1545dcc6f0e3_Owner">
    <vt:lpwstr>199818@awsecure.local</vt:lpwstr>
  </property>
  <property fmtid="{D5CDD505-2E9C-101B-9397-08002B2CF9AE}" pid="6" name="MSIP_Label_05b32904-7b88-4fbd-853e-1545dcc6f0e3_SetDate">
    <vt:lpwstr>2019-11-12T09:24:24.7249000+00:00</vt:lpwstr>
  </property>
  <property fmtid="{D5CDD505-2E9C-101B-9397-08002B2CF9AE}" pid="7" name="MSIP_Label_05b32904-7b88-4fbd-853e-1545dcc6f0e3_Name">
    <vt:lpwstr>Company General Use</vt:lpwstr>
  </property>
  <property fmtid="{D5CDD505-2E9C-101B-9397-08002B2CF9AE}" pid="8" name="MSIP_Label_05b32904-7b88-4fbd-853e-1545dcc6f0e3_Application">
    <vt:lpwstr>Microsoft Azure Information Protection</vt:lpwstr>
  </property>
  <property fmtid="{D5CDD505-2E9C-101B-9397-08002B2CF9AE}" pid="9" name="MSIP_Label_05b32904-7b88-4fbd-853e-1545dcc6f0e3_Extended_MSFT_Method">
    <vt:lpwstr>Manual</vt:lpwstr>
  </property>
  <property fmtid="{D5CDD505-2E9C-101B-9397-08002B2CF9AE}" pid="10" name="MSIP_Label_dfbae739-7e05-4265-80d7-c73ef6dc7a63_Enabled">
    <vt:lpwstr>True</vt:lpwstr>
  </property>
  <property fmtid="{D5CDD505-2E9C-101B-9397-08002B2CF9AE}" pid="11" name="MSIP_Label_dfbae739-7e05-4265-80d7-c73ef6dc7a63_SiteId">
    <vt:lpwstr>31ae1cef-2393-4eb1-8962-4e4bbfccd663</vt:lpwstr>
  </property>
  <property fmtid="{D5CDD505-2E9C-101B-9397-08002B2CF9AE}" pid="12" name="MSIP_Label_dfbae739-7e05-4265-80d7-c73ef6dc7a63_Ref">
    <vt:lpwstr>https://api.informationprotection.azure.com/api/31ae1cef-2393-4eb1-8962-4e4bbfccd663</vt:lpwstr>
  </property>
  <property fmtid="{D5CDD505-2E9C-101B-9397-08002B2CF9AE}" pid="13" name="MSIP_Label_dfbae739-7e05-4265-80d7-c73ef6dc7a63_Owner">
    <vt:lpwstr>199818@awsecure.local</vt:lpwstr>
  </property>
  <property fmtid="{D5CDD505-2E9C-101B-9397-08002B2CF9AE}" pid="14" name="MSIP_Label_dfbae739-7e05-4265-80d7-c73ef6dc7a63_SetDate">
    <vt:lpwstr>2019-11-12T09:24:24.7249000+00:00</vt:lpwstr>
  </property>
  <property fmtid="{D5CDD505-2E9C-101B-9397-08002B2CF9AE}" pid="15" name="MSIP_Label_dfbae739-7e05-4265-80d7-c73ef6dc7a63_Name">
    <vt:lpwstr>No Mark</vt:lpwstr>
  </property>
  <property fmtid="{D5CDD505-2E9C-101B-9397-08002B2CF9AE}" pid="16" name="MSIP_Label_dfbae739-7e05-4265-80d7-c73ef6dc7a63_Application">
    <vt:lpwstr>Microsoft Azure Information Protection</vt:lpwstr>
  </property>
  <property fmtid="{D5CDD505-2E9C-101B-9397-08002B2CF9AE}" pid="17" name="MSIP_Label_dfbae739-7e05-4265-80d7-c73ef6dc7a63_Extended_MSFT_Method">
    <vt:lpwstr>Manual</vt:lpwstr>
  </property>
  <property fmtid="{D5CDD505-2E9C-101B-9397-08002B2CF9AE}" pid="18" name="MSIP_Label_dfbae739-7e05-4265-80d7-c73ef6dc7a63_Parent">
    <vt:lpwstr>05b32904-7b88-4fbd-853e-1545dcc6f0e3</vt:lpwstr>
  </property>
  <property fmtid="{D5CDD505-2E9C-101B-9397-08002B2CF9AE}" pid="19" name="Sensitivity">
    <vt:lpwstr>Company General Use No Mark</vt:lpwstr>
  </property>
</Properties>
</file>